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4060" tabRatio="500" activeTab="1"/>
  </bookViews>
  <sheets>
    <sheet name="Info" sheetId="1" r:id="rId1"/>
    <sheet name="Score Sheet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4" l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I4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H38" i="4"/>
  <c r="H26" i="4"/>
  <c r="H27" i="4"/>
  <c r="H28" i="4"/>
  <c r="H29" i="4"/>
  <c r="H30" i="4"/>
  <c r="H31" i="4"/>
  <c r="H32" i="4"/>
  <c r="H33" i="4"/>
  <c r="H34" i="4"/>
  <c r="H35" i="4"/>
  <c r="H36" i="4"/>
  <c r="H37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K24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3" i="4"/>
  <c r="K4" i="4"/>
  <c r="I8" i="4"/>
  <c r="I3" i="4"/>
  <c r="L28" i="4"/>
  <c r="I7" i="4"/>
  <c r="I6" i="4"/>
  <c r="I5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6" i="4"/>
  <c r="L27" i="4"/>
  <c r="L29" i="4"/>
  <c r="L30" i="4"/>
  <c r="L31" i="4"/>
  <c r="L32" i="4"/>
  <c r="L33" i="4"/>
  <c r="L34" i="4"/>
  <c r="L35" i="4"/>
  <c r="L36" i="4"/>
  <c r="L37" i="4"/>
  <c r="L38" i="4"/>
</calcChain>
</file>

<file path=xl/sharedStrings.xml><?xml version="1.0" encoding="utf-8"?>
<sst xmlns="http://schemas.openxmlformats.org/spreadsheetml/2006/main" count="177" uniqueCount="100">
  <si>
    <t>Guestlist</t>
  </si>
  <si>
    <t>10 x 5</t>
  </si>
  <si>
    <t>WOD 1 - 7pm</t>
  </si>
  <si>
    <t>WOD1
5min
EMOM 15 DU's
GTOH max rep (athlete chooses weight) - W x R
Failure to complete DU = Miss next min</t>
  </si>
  <si>
    <t>WOD 2 -</t>
  </si>
  <si>
    <t xml:space="preserve">WOD 2 (10min cap)
30 Box Jumps 24/20
Ascending reps 
a. 1-10 DL 100/65
b. 1-10 Press Ups
30 Box Jumps
</t>
  </si>
  <si>
    <t>Entrance £10
Shirts £15</t>
  </si>
  <si>
    <t xml:space="preserve">Email - scaled?
Send tonight
Score cards
</t>
  </si>
  <si>
    <t>Group 1</t>
  </si>
  <si>
    <t>Group 2</t>
  </si>
  <si>
    <t>Group 3</t>
  </si>
  <si>
    <t>Group 4</t>
  </si>
  <si>
    <t>Group 5</t>
  </si>
  <si>
    <t>WOD 1 Score</t>
  </si>
  <si>
    <t>Ranking</t>
  </si>
  <si>
    <t>Reps</t>
  </si>
  <si>
    <t>Total</t>
  </si>
  <si>
    <t>WOD 2 Score</t>
  </si>
  <si>
    <t>Total Time</t>
  </si>
  <si>
    <t>Cumulative Rank</t>
  </si>
  <si>
    <t>OVERALL RANK</t>
  </si>
  <si>
    <t>Weight (kgs)</t>
  </si>
  <si>
    <t>Paid?</t>
  </si>
  <si>
    <t>m/f</t>
  </si>
  <si>
    <t>Josh</t>
  </si>
  <si>
    <t>Davies</t>
  </si>
  <si>
    <t>Kim</t>
  </si>
  <si>
    <t>Romanik</t>
  </si>
  <si>
    <t>Alex</t>
  </si>
  <si>
    <t>Douglas</t>
  </si>
  <si>
    <t>Phil</t>
  </si>
  <si>
    <t>Wilkins</t>
  </si>
  <si>
    <t>Wilson</t>
  </si>
  <si>
    <t>Chad</t>
  </si>
  <si>
    <t>Henney</t>
  </si>
  <si>
    <t>Jack</t>
  </si>
  <si>
    <t>Ashby</t>
  </si>
  <si>
    <t>Dan</t>
  </si>
  <si>
    <t>Rupert</t>
  </si>
  <si>
    <t>Baker</t>
  </si>
  <si>
    <t>Schouten</t>
  </si>
  <si>
    <t>Mikael</t>
  </si>
  <si>
    <t>Lindblom</t>
  </si>
  <si>
    <t>Williams</t>
  </si>
  <si>
    <t>Pelby</t>
  </si>
  <si>
    <t>Maria</t>
  </si>
  <si>
    <t>Turner</t>
  </si>
  <si>
    <t>Morton</t>
  </si>
  <si>
    <t>Thomas</t>
  </si>
  <si>
    <t>Henry</t>
  </si>
  <si>
    <t>Atkinson</t>
  </si>
  <si>
    <t>Finn</t>
  </si>
  <si>
    <t>Stevenson</t>
  </si>
  <si>
    <t>Barry</t>
  </si>
  <si>
    <t>O'Neill</t>
  </si>
  <si>
    <t>Liam</t>
  </si>
  <si>
    <t>McGuinness</t>
  </si>
  <si>
    <t>Darren</t>
  </si>
  <si>
    <t>Klein</t>
  </si>
  <si>
    <t>Chris</t>
  </si>
  <si>
    <t>Hughff</t>
  </si>
  <si>
    <t>Cerys</t>
  </si>
  <si>
    <t>Messenger</t>
  </si>
  <si>
    <t>Rachel</t>
  </si>
  <si>
    <t>Entwistle</t>
  </si>
  <si>
    <t>Stephanie</t>
  </si>
  <si>
    <t>Dvorak</t>
  </si>
  <si>
    <t>Nicole</t>
  </si>
  <si>
    <t>Taylor</t>
  </si>
  <si>
    <t>Kate</t>
  </si>
  <si>
    <t>Hodgkinson</t>
  </si>
  <si>
    <t>Christine</t>
  </si>
  <si>
    <t>Lawrence</t>
  </si>
  <si>
    <t>Gunilla</t>
  </si>
  <si>
    <t>Olofsson</t>
  </si>
  <si>
    <t>shareen</t>
  </si>
  <si>
    <t>Hassan</t>
  </si>
  <si>
    <t>Alison</t>
  </si>
  <si>
    <t>Blease</t>
  </si>
  <si>
    <t>Laura</t>
  </si>
  <si>
    <t>Garrett</t>
  </si>
  <si>
    <t>m</t>
  </si>
  <si>
    <t>f</t>
  </si>
  <si>
    <t>Athlete Name</t>
  </si>
  <si>
    <t>x</t>
  </si>
  <si>
    <t>Gavin</t>
  </si>
  <si>
    <t>Wormull</t>
  </si>
  <si>
    <t xml:space="preserve">Nick </t>
  </si>
  <si>
    <t>Horowitz</t>
  </si>
  <si>
    <t>Jim</t>
  </si>
  <si>
    <t xml:space="preserve">Sarah </t>
  </si>
  <si>
    <t>Cahill</t>
  </si>
  <si>
    <t>10+</t>
  </si>
  <si>
    <t>80kg</t>
  </si>
  <si>
    <t>1st</t>
  </si>
  <si>
    <t>2nd</t>
  </si>
  <si>
    <t>3rd Joint</t>
  </si>
  <si>
    <t>3rd</t>
  </si>
  <si>
    <t>Peter</t>
  </si>
  <si>
    <t>Qilliams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</si>
</sst>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19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7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8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0" xfId="0" applyFont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0" xfId="0" applyFont="1" applyBorder="1"/>
    <xf numFmtId="0" fontId="3" fillId="0" borderId="38" xfId="0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13" xfId="0" applyNumberFormat="1" applyFont="1" applyBorder="1"/>
    <xf numFmtId="0" fontId="3" fillId="0" borderId="3" xfId="0" applyNumberFormat="1" applyFont="1" applyBorder="1"/>
    <xf numFmtId="0" fontId="3" fillId="0" borderId="32" xfId="0" applyNumberFormat="1" applyFont="1" applyBorder="1"/>
    <xf numFmtId="0" fontId="3" fillId="0" borderId="0" xfId="0" applyNumberFormat="1" applyFont="1"/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12" xfId="0" applyFont="1" applyFill="1" applyBorder="1"/>
    <xf numFmtId="0" fontId="3" fillId="2" borderId="9" xfId="0" applyNumberFormat="1" applyFont="1" applyFill="1" applyBorder="1"/>
    <xf numFmtId="0" fontId="3" fillId="2" borderId="14" xfId="0" applyFont="1" applyFill="1" applyBorder="1"/>
    <xf numFmtId="0" fontId="3" fillId="2" borderId="8" xfId="0" applyFont="1" applyFill="1" applyBorder="1"/>
    <xf numFmtId="0" fontId="3" fillId="2" borderId="18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3" xfId="0" applyNumberFormat="1" applyFont="1" applyFill="1" applyBorder="1"/>
    <xf numFmtId="0" fontId="3" fillId="2" borderId="5" xfId="0" applyFont="1" applyFill="1" applyBorder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6" sqref="A6"/>
    </sheetView>
  </sheetViews>
  <sheetFormatPr baseColWidth="10" defaultRowHeight="12" x14ac:dyDescent="0"/>
  <cols>
    <col min="1" max="1" width="49.6640625" style="2" customWidth="1"/>
    <col min="2" max="16384" width="10.83203125" style="2"/>
  </cols>
  <sheetData>
    <row r="1" spans="1:4">
      <c r="A1" s="2" t="s">
        <v>0</v>
      </c>
      <c r="B1" s="2" t="s">
        <v>2</v>
      </c>
      <c r="D1" s="2" t="s">
        <v>4</v>
      </c>
    </row>
    <row r="2" spans="1:4">
      <c r="A2" s="2" t="s">
        <v>1</v>
      </c>
    </row>
    <row r="3" spans="1:4" ht="60">
      <c r="A3" s="17" t="s">
        <v>3</v>
      </c>
    </row>
    <row r="6" spans="1:4" ht="84">
      <c r="A6" s="17" t="s">
        <v>5</v>
      </c>
    </row>
    <row r="8" spans="1:4" ht="24">
      <c r="A8" s="17" t="s">
        <v>6</v>
      </c>
    </row>
    <row r="10" spans="1:4" ht="48">
      <c r="A10" s="17" t="s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abSelected="1" workbookViewId="0">
      <selection activeCell="N8" sqref="N8"/>
    </sheetView>
  </sheetViews>
  <sheetFormatPr baseColWidth="10" defaultRowHeight="12" x14ac:dyDescent="0"/>
  <cols>
    <col min="1" max="1" width="10.83203125" style="2"/>
    <col min="2" max="3" width="28.33203125" style="2" customWidth="1"/>
    <col min="4" max="4" width="8.6640625" style="2" customWidth="1"/>
    <col min="5" max="5" width="4.6640625" style="2" customWidth="1"/>
    <col min="6" max="6" width="11.83203125" style="2" customWidth="1"/>
    <col min="7" max="8" width="10.83203125" style="2"/>
    <col min="9" max="9" width="10.5" style="2" customWidth="1"/>
    <col min="10" max="10" width="14.6640625" style="28" customWidth="1"/>
    <col min="11" max="11" width="10.6640625" style="2" customWidth="1"/>
    <col min="12" max="12" width="15.5" style="2" customWidth="1"/>
    <col min="13" max="13" width="14.83203125" style="2" customWidth="1"/>
    <col min="14" max="16384" width="10.83203125" style="2"/>
  </cols>
  <sheetData>
    <row r="1" spans="1:14" ht="16" customHeight="1" thickBot="1">
      <c r="A1" s="41"/>
      <c r="B1" s="37" t="s">
        <v>83</v>
      </c>
      <c r="C1" s="38"/>
      <c r="D1" s="1"/>
      <c r="E1" s="1"/>
      <c r="F1" s="31" t="s">
        <v>13</v>
      </c>
      <c r="G1" s="32"/>
      <c r="H1" s="32"/>
      <c r="I1" s="33"/>
      <c r="J1" s="31" t="s">
        <v>17</v>
      </c>
      <c r="K1" s="33"/>
      <c r="L1" s="43"/>
      <c r="M1" s="33"/>
    </row>
    <row r="2" spans="1:14" ht="16" customHeight="1" thickBot="1">
      <c r="A2" s="42"/>
      <c r="B2" s="39"/>
      <c r="C2" s="40"/>
      <c r="D2" s="23" t="s">
        <v>22</v>
      </c>
      <c r="E2" s="3" t="s">
        <v>23</v>
      </c>
      <c r="F2" s="4" t="s">
        <v>21</v>
      </c>
      <c r="G2" s="5" t="s">
        <v>15</v>
      </c>
      <c r="H2" s="5" t="s">
        <v>16</v>
      </c>
      <c r="I2" s="6" t="s">
        <v>14</v>
      </c>
      <c r="J2" s="24" t="s">
        <v>18</v>
      </c>
      <c r="K2" s="7" t="s">
        <v>14</v>
      </c>
      <c r="L2" s="4" t="s">
        <v>19</v>
      </c>
      <c r="M2" s="6" t="s">
        <v>20</v>
      </c>
    </row>
    <row r="3" spans="1:14">
      <c r="A3" s="44" t="s">
        <v>8</v>
      </c>
      <c r="B3" s="8" t="s">
        <v>87</v>
      </c>
      <c r="C3" s="8" t="s">
        <v>88</v>
      </c>
      <c r="D3" s="8" t="s">
        <v>84</v>
      </c>
      <c r="E3" s="8" t="s">
        <v>81</v>
      </c>
      <c r="F3" s="9">
        <v>50</v>
      </c>
      <c r="G3" s="10">
        <v>38</v>
      </c>
      <c r="H3" s="10">
        <f>SUM(F3*G3)</f>
        <v>1900</v>
      </c>
      <c r="I3" s="11">
        <f>RANK(H3,H3:H24,0)</f>
        <v>14</v>
      </c>
      <c r="J3" s="25">
        <v>4.58</v>
      </c>
      <c r="K3" s="12">
        <f>RANK(J3,J3:J24,1)</f>
        <v>2</v>
      </c>
      <c r="L3" s="9">
        <f>SUM(I3+K3)</f>
        <v>16</v>
      </c>
      <c r="M3" s="11">
        <v>8</v>
      </c>
    </row>
    <row r="4" spans="1:14">
      <c r="A4" s="29"/>
      <c r="B4" s="53" t="s">
        <v>24</v>
      </c>
      <c r="C4" s="53" t="s">
        <v>25</v>
      </c>
      <c r="D4" s="53" t="s">
        <v>84</v>
      </c>
      <c r="E4" s="46" t="s">
        <v>81</v>
      </c>
      <c r="F4" s="54">
        <v>60</v>
      </c>
      <c r="G4" s="55">
        <v>45</v>
      </c>
      <c r="H4" s="55">
        <f t="shared" ref="H4:H38" si="0">SUM(F4*G4)</f>
        <v>2700</v>
      </c>
      <c r="I4" s="57">
        <f>RANK(H4,H3:H24,0)</f>
        <v>2</v>
      </c>
      <c r="J4" s="56">
        <v>5.24</v>
      </c>
      <c r="K4" s="51">
        <f>RANK(J4,J3:J24,1)</f>
        <v>7</v>
      </c>
      <c r="L4" s="54">
        <f t="shared" ref="L4:L38" si="1">SUM(I4+K4)</f>
        <v>9</v>
      </c>
      <c r="M4" s="57">
        <v>3</v>
      </c>
      <c r="N4" s="2" t="s">
        <v>96</v>
      </c>
    </row>
    <row r="5" spans="1:14">
      <c r="A5" s="29"/>
      <c r="B5" s="13" t="s">
        <v>98</v>
      </c>
      <c r="C5" s="13" t="s">
        <v>99</v>
      </c>
      <c r="D5" s="13" t="s">
        <v>84</v>
      </c>
      <c r="E5" s="8" t="s">
        <v>81</v>
      </c>
      <c r="F5" s="14">
        <v>50</v>
      </c>
      <c r="G5" s="15">
        <v>45</v>
      </c>
      <c r="H5" s="15">
        <f t="shared" si="0"/>
        <v>2250</v>
      </c>
      <c r="I5" s="16">
        <f>RANK(H5,H3:H24,0)</f>
        <v>7</v>
      </c>
      <c r="J5" s="26">
        <v>6.25</v>
      </c>
      <c r="K5" s="12">
        <f>RANK(J5,J3:J24,1)</f>
        <v>12</v>
      </c>
      <c r="L5" s="14">
        <f t="shared" si="1"/>
        <v>19</v>
      </c>
      <c r="M5" s="16">
        <v>11</v>
      </c>
    </row>
    <row r="6" spans="1:14">
      <c r="A6" s="29"/>
      <c r="B6" s="13" t="s">
        <v>28</v>
      </c>
      <c r="C6" s="13" t="s">
        <v>29</v>
      </c>
      <c r="D6" s="13" t="s">
        <v>84</v>
      </c>
      <c r="E6" s="8" t="s">
        <v>81</v>
      </c>
      <c r="F6" s="14">
        <v>50</v>
      </c>
      <c r="G6" s="15">
        <v>45</v>
      </c>
      <c r="H6" s="15">
        <f t="shared" si="0"/>
        <v>2250</v>
      </c>
      <c r="I6" s="16">
        <f>RANK(H6,H3:H24,0)</f>
        <v>7</v>
      </c>
      <c r="J6" s="26">
        <v>5.23</v>
      </c>
      <c r="K6" s="12">
        <f>RANK(J6,J3:J24,1)</f>
        <v>6</v>
      </c>
      <c r="L6" s="14">
        <f t="shared" si="1"/>
        <v>13</v>
      </c>
      <c r="M6" s="16">
        <v>6</v>
      </c>
    </row>
    <row r="7" spans="1:14">
      <c r="A7" s="29"/>
      <c r="B7" s="13" t="s">
        <v>30</v>
      </c>
      <c r="C7" s="13" t="s">
        <v>31</v>
      </c>
      <c r="D7" s="13" t="s">
        <v>84</v>
      </c>
      <c r="E7" s="8" t="s">
        <v>81</v>
      </c>
      <c r="F7" s="14">
        <v>60</v>
      </c>
      <c r="G7" s="15">
        <v>41</v>
      </c>
      <c r="H7" s="15">
        <f t="shared" si="0"/>
        <v>2460</v>
      </c>
      <c r="I7" s="16">
        <f>RANK(H7,H3:H24,0)</f>
        <v>4</v>
      </c>
      <c r="J7" s="26">
        <v>5.39</v>
      </c>
      <c r="K7" s="12">
        <f>RANK(J7,J3:J24,1)</f>
        <v>8</v>
      </c>
      <c r="L7" s="14">
        <f t="shared" si="1"/>
        <v>12</v>
      </c>
      <c r="M7" s="16">
        <v>5</v>
      </c>
    </row>
    <row r="8" spans="1:14">
      <c r="A8" s="29"/>
      <c r="B8" s="53" t="s">
        <v>57</v>
      </c>
      <c r="C8" s="53" t="s">
        <v>58</v>
      </c>
      <c r="D8" s="53" t="s">
        <v>84</v>
      </c>
      <c r="E8" s="46" t="s">
        <v>81</v>
      </c>
      <c r="F8" s="54">
        <v>52.5</v>
      </c>
      <c r="G8" s="55">
        <v>55</v>
      </c>
      <c r="H8" s="55">
        <f t="shared" si="0"/>
        <v>2887.5</v>
      </c>
      <c r="I8" s="57">
        <f>RANK(H8,H3:H24,0)</f>
        <v>1</v>
      </c>
      <c r="J8" s="56">
        <v>5.12</v>
      </c>
      <c r="K8" s="51">
        <f>RANK(J8,J3:J24,1)</f>
        <v>5</v>
      </c>
      <c r="L8" s="54">
        <f t="shared" si="1"/>
        <v>6</v>
      </c>
      <c r="M8" s="57">
        <v>2</v>
      </c>
      <c r="N8" s="2" t="s">
        <v>95</v>
      </c>
    </row>
    <row r="9" spans="1:14">
      <c r="A9" s="29" t="s">
        <v>9</v>
      </c>
      <c r="B9" s="13" t="s">
        <v>33</v>
      </c>
      <c r="C9" s="13" t="s">
        <v>34</v>
      </c>
      <c r="D9" s="13" t="s">
        <v>84</v>
      </c>
      <c r="E9" s="13" t="s">
        <v>81</v>
      </c>
      <c r="F9" s="14">
        <v>50</v>
      </c>
      <c r="G9" s="15">
        <v>34</v>
      </c>
      <c r="H9" s="15">
        <f t="shared" si="0"/>
        <v>1700</v>
      </c>
      <c r="I9" s="16">
        <f>RANK(H9,H3:H24,0)</f>
        <v>16</v>
      </c>
      <c r="J9" s="26">
        <v>7.46</v>
      </c>
      <c r="K9" s="12">
        <f>RANK(J9,J3:J24,1)</f>
        <v>16</v>
      </c>
      <c r="L9" s="14">
        <f t="shared" si="1"/>
        <v>32</v>
      </c>
      <c r="M9" s="16">
        <v>17</v>
      </c>
    </row>
    <row r="10" spans="1:14">
      <c r="A10" s="29"/>
      <c r="B10" s="53" t="s">
        <v>35</v>
      </c>
      <c r="C10" s="53" t="s">
        <v>36</v>
      </c>
      <c r="D10" s="53" t="s">
        <v>84</v>
      </c>
      <c r="E10" s="53" t="s">
        <v>81</v>
      </c>
      <c r="F10" s="54">
        <v>65</v>
      </c>
      <c r="G10" s="55">
        <v>37</v>
      </c>
      <c r="H10" s="55">
        <f t="shared" si="0"/>
        <v>2405</v>
      </c>
      <c r="I10" s="57">
        <f>RANK(H10,H3:H24,0)</f>
        <v>5</v>
      </c>
      <c r="J10" s="56">
        <v>5.08</v>
      </c>
      <c r="K10" s="51">
        <f>RANK(J10,J3:J24,1)</f>
        <v>4</v>
      </c>
      <c r="L10" s="54">
        <f t="shared" si="1"/>
        <v>9</v>
      </c>
      <c r="M10" s="57">
        <v>3</v>
      </c>
      <c r="N10" s="2" t="s">
        <v>96</v>
      </c>
    </row>
    <row r="11" spans="1:14">
      <c r="A11" s="29"/>
      <c r="B11" s="13" t="s">
        <v>38</v>
      </c>
      <c r="C11" s="13" t="s">
        <v>39</v>
      </c>
      <c r="D11" s="13" t="s">
        <v>84</v>
      </c>
      <c r="E11" s="13" t="s">
        <v>81</v>
      </c>
      <c r="F11" s="14">
        <v>50</v>
      </c>
      <c r="G11" s="15">
        <v>20</v>
      </c>
      <c r="H11" s="15">
        <f t="shared" si="0"/>
        <v>1000</v>
      </c>
      <c r="I11" s="16">
        <f>RANK(H11,H3:H24,0)</f>
        <v>22</v>
      </c>
      <c r="J11" s="26" t="s">
        <v>92</v>
      </c>
      <c r="K11" s="12" t="e">
        <f>RANK(J11,J3:J24,1)</f>
        <v>#VALUE!</v>
      </c>
      <c r="L11" s="14" t="e">
        <f t="shared" si="1"/>
        <v>#VALUE!</v>
      </c>
      <c r="M11" s="16"/>
    </row>
    <row r="12" spans="1:14">
      <c r="A12" s="29"/>
      <c r="B12" s="13" t="s">
        <v>24</v>
      </c>
      <c r="C12" s="13" t="s">
        <v>40</v>
      </c>
      <c r="D12" s="13" t="s">
        <v>84</v>
      </c>
      <c r="E12" s="13" t="s">
        <v>81</v>
      </c>
      <c r="F12" s="14">
        <v>45</v>
      </c>
      <c r="G12" s="15">
        <v>50</v>
      </c>
      <c r="H12" s="15">
        <f t="shared" si="0"/>
        <v>2250</v>
      </c>
      <c r="I12" s="16">
        <f>RANK(H12,H3:H24,0)</f>
        <v>7</v>
      </c>
      <c r="J12" s="26">
        <v>5.48</v>
      </c>
      <c r="K12" s="12">
        <f>RANK(J12,J3:J24,1)</f>
        <v>9</v>
      </c>
      <c r="L12" s="14">
        <f t="shared" si="1"/>
        <v>16</v>
      </c>
      <c r="M12" s="16">
        <v>8</v>
      </c>
    </row>
    <row r="13" spans="1:14">
      <c r="A13" s="29"/>
      <c r="B13" s="13" t="s">
        <v>41</v>
      </c>
      <c r="C13" s="13" t="s">
        <v>42</v>
      </c>
      <c r="D13" s="13" t="s">
        <v>84</v>
      </c>
      <c r="E13" s="13" t="s">
        <v>81</v>
      </c>
      <c r="F13" s="14">
        <v>52.5</v>
      </c>
      <c r="G13" s="15">
        <v>34</v>
      </c>
      <c r="H13" s="15">
        <f t="shared" si="0"/>
        <v>1785</v>
      </c>
      <c r="I13" s="16">
        <f>RANK(H13,H3:H24,0)</f>
        <v>15</v>
      </c>
      <c r="J13" s="26">
        <v>8.11</v>
      </c>
      <c r="K13" s="12">
        <f>RANK(J13,J3:J24,1)</f>
        <v>17</v>
      </c>
      <c r="L13" s="14">
        <f t="shared" si="1"/>
        <v>32</v>
      </c>
      <c r="M13" s="16">
        <v>17</v>
      </c>
    </row>
    <row r="14" spans="1:14">
      <c r="A14" s="29" t="s">
        <v>10</v>
      </c>
      <c r="B14" s="13" t="s">
        <v>28</v>
      </c>
      <c r="C14" s="13" t="s">
        <v>44</v>
      </c>
      <c r="D14" s="13" t="s">
        <v>84</v>
      </c>
      <c r="E14" s="13" t="s">
        <v>81</v>
      </c>
      <c r="F14" s="14">
        <v>50</v>
      </c>
      <c r="G14" s="15">
        <v>30</v>
      </c>
      <c r="H14" s="15">
        <f t="shared" si="0"/>
        <v>1500</v>
      </c>
      <c r="I14" s="16">
        <f>RANK(H14,H3:H24,0)</f>
        <v>20</v>
      </c>
      <c r="J14" s="26" t="s">
        <v>92</v>
      </c>
      <c r="K14" s="12" t="e">
        <f>RANK(J14,J3:J24,1)</f>
        <v>#VALUE!</v>
      </c>
      <c r="L14" s="14" t="e">
        <f t="shared" si="1"/>
        <v>#VALUE!</v>
      </c>
      <c r="M14" s="16"/>
    </row>
    <row r="15" spans="1:14">
      <c r="A15" s="29"/>
      <c r="B15" s="53" t="s">
        <v>55</v>
      </c>
      <c r="C15" s="53" t="s">
        <v>56</v>
      </c>
      <c r="D15" s="53" t="s">
        <v>84</v>
      </c>
      <c r="E15" s="53" t="s">
        <v>81</v>
      </c>
      <c r="F15" s="54">
        <v>65</v>
      </c>
      <c r="G15" s="55">
        <v>41</v>
      </c>
      <c r="H15" s="55">
        <f t="shared" si="0"/>
        <v>2665</v>
      </c>
      <c r="I15" s="57">
        <f>RANK(H15,H3:H24,0)</f>
        <v>3</v>
      </c>
      <c r="J15" s="56">
        <v>4.32</v>
      </c>
      <c r="K15" s="51">
        <f>RANK(J15,J3:J24,1)</f>
        <v>1</v>
      </c>
      <c r="L15" s="54">
        <f t="shared" si="1"/>
        <v>4</v>
      </c>
      <c r="M15" s="57">
        <v>1</v>
      </c>
      <c r="N15" s="2" t="s">
        <v>94</v>
      </c>
    </row>
    <row r="16" spans="1:14">
      <c r="A16" s="29"/>
      <c r="B16" s="13" t="s">
        <v>30</v>
      </c>
      <c r="C16" s="13" t="s">
        <v>47</v>
      </c>
      <c r="D16" s="13" t="s">
        <v>84</v>
      </c>
      <c r="E16" s="13" t="s">
        <v>81</v>
      </c>
      <c r="F16" s="14">
        <v>52.5</v>
      </c>
      <c r="G16" s="15">
        <v>40</v>
      </c>
      <c r="H16" s="15">
        <f t="shared" si="0"/>
        <v>2100</v>
      </c>
      <c r="I16" s="16">
        <f>RANK(H16,H3:H24,0)</f>
        <v>10</v>
      </c>
      <c r="J16" s="26">
        <v>5.0599999999999996</v>
      </c>
      <c r="K16" s="12">
        <f>RANK(J16,J3:J24,1)</f>
        <v>3</v>
      </c>
      <c r="L16" s="14">
        <f t="shared" si="1"/>
        <v>13</v>
      </c>
      <c r="M16" s="16">
        <v>6</v>
      </c>
    </row>
    <row r="17" spans="1:42">
      <c r="A17" s="29"/>
      <c r="B17" s="13" t="s">
        <v>48</v>
      </c>
      <c r="C17" s="13" t="s">
        <v>49</v>
      </c>
      <c r="D17" s="13" t="s">
        <v>84</v>
      </c>
      <c r="E17" s="13" t="s">
        <v>81</v>
      </c>
      <c r="F17" s="14">
        <v>55</v>
      </c>
      <c r="G17" s="15">
        <v>37</v>
      </c>
      <c r="H17" s="15">
        <f t="shared" si="0"/>
        <v>2035</v>
      </c>
      <c r="I17" s="16">
        <f>RANK(H17,H3:H24,0)</f>
        <v>12</v>
      </c>
      <c r="J17" s="26">
        <v>5.58</v>
      </c>
      <c r="K17" s="12">
        <f>RANK(J17,J3:J24,1)</f>
        <v>10</v>
      </c>
      <c r="L17" s="14">
        <f t="shared" si="1"/>
        <v>22</v>
      </c>
      <c r="M17" s="16">
        <v>12</v>
      </c>
    </row>
    <row r="18" spans="1:42">
      <c r="A18" s="29"/>
      <c r="B18" s="13" t="s">
        <v>35</v>
      </c>
      <c r="C18" s="13" t="s">
        <v>50</v>
      </c>
      <c r="D18" s="13" t="s">
        <v>84</v>
      </c>
      <c r="E18" s="13" t="s">
        <v>81</v>
      </c>
      <c r="F18" s="14">
        <v>45</v>
      </c>
      <c r="G18" s="15">
        <v>43</v>
      </c>
      <c r="H18" s="15">
        <f t="shared" si="0"/>
        <v>1935</v>
      </c>
      <c r="I18" s="16">
        <f>RANK(H18,H3:H24,0)</f>
        <v>13</v>
      </c>
      <c r="J18" s="26">
        <v>7.15</v>
      </c>
      <c r="K18" s="12">
        <f>RANK(J18,J3:J24,1)</f>
        <v>15</v>
      </c>
      <c r="L18" s="14">
        <f t="shared" si="1"/>
        <v>28</v>
      </c>
      <c r="M18" s="16">
        <v>13</v>
      </c>
    </row>
    <row r="19" spans="1:42">
      <c r="A19" s="29"/>
      <c r="B19" s="13" t="s">
        <v>51</v>
      </c>
      <c r="C19" s="13" t="s">
        <v>52</v>
      </c>
      <c r="D19" s="13" t="s">
        <v>84</v>
      </c>
      <c r="E19" s="13" t="s">
        <v>81</v>
      </c>
      <c r="F19" s="14">
        <v>40</v>
      </c>
      <c r="G19" s="15">
        <v>38</v>
      </c>
      <c r="H19" s="15">
        <f t="shared" si="0"/>
        <v>1520</v>
      </c>
      <c r="I19" s="16">
        <f>RANK(H19,H3:H24,0)</f>
        <v>19</v>
      </c>
      <c r="J19" s="26">
        <v>7.08</v>
      </c>
      <c r="K19" s="12">
        <f>RANK(J19,J3:J24,1)</f>
        <v>14</v>
      </c>
      <c r="L19" s="14">
        <f t="shared" si="1"/>
        <v>33</v>
      </c>
      <c r="M19" s="16">
        <v>19</v>
      </c>
    </row>
    <row r="20" spans="1:42">
      <c r="A20" s="29"/>
      <c r="B20" s="13" t="s">
        <v>53</v>
      </c>
      <c r="C20" s="13" t="s">
        <v>54</v>
      </c>
      <c r="D20" s="13" t="s">
        <v>84</v>
      </c>
      <c r="E20" s="13" t="s">
        <v>81</v>
      </c>
      <c r="F20" s="14">
        <v>60</v>
      </c>
      <c r="G20" s="15">
        <v>40</v>
      </c>
      <c r="H20" s="15">
        <f t="shared" si="0"/>
        <v>2400</v>
      </c>
      <c r="I20" s="16">
        <f>RANK(H20,H3:H24,0)</f>
        <v>6</v>
      </c>
      <c r="J20" s="26">
        <v>6.18</v>
      </c>
      <c r="K20" s="12">
        <f>RANK(J20,J3:J24,1)</f>
        <v>11</v>
      </c>
      <c r="L20" s="14">
        <f t="shared" si="1"/>
        <v>17</v>
      </c>
      <c r="M20" s="16">
        <v>10</v>
      </c>
    </row>
    <row r="21" spans="1:42">
      <c r="A21" s="29"/>
      <c r="B21" s="2" t="s">
        <v>85</v>
      </c>
      <c r="C21" s="2" t="s">
        <v>86</v>
      </c>
      <c r="D21" s="13" t="s">
        <v>84</v>
      </c>
      <c r="E21" s="13" t="s">
        <v>81</v>
      </c>
      <c r="F21" s="14">
        <v>50</v>
      </c>
      <c r="G21" s="15">
        <v>42</v>
      </c>
      <c r="H21" s="15">
        <f t="shared" si="0"/>
        <v>2100</v>
      </c>
      <c r="I21" s="16">
        <f>RANK(H21,H3:H24,0)</f>
        <v>10</v>
      </c>
      <c r="J21" s="26">
        <v>8.59</v>
      </c>
      <c r="K21" s="12">
        <f>RANK(J21,J3:J24,1)</f>
        <v>18</v>
      </c>
      <c r="L21" s="14">
        <f t="shared" si="1"/>
        <v>28</v>
      </c>
      <c r="M21" s="16">
        <v>13</v>
      </c>
    </row>
    <row r="22" spans="1:42">
      <c r="A22" s="29" t="s">
        <v>11</v>
      </c>
      <c r="B22" s="13" t="s">
        <v>59</v>
      </c>
      <c r="C22" s="13" t="s">
        <v>60</v>
      </c>
      <c r="D22" s="13" t="s">
        <v>84</v>
      </c>
      <c r="E22" s="13" t="s">
        <v>81</v>
      </c>
      <c r="F22" s="14">
        <v>60</v>
      </c>
      <c r="G22" s="15">
        <v>26</v>
      </c>
      <c r="H22" s="15">
        <f t="shared" si="0"/>
        <v>1560</v>
      </c>
      <c r="I22" s="16">
        <f>RANK(H22,H3:H24,0)</f>
        <v>18</v>
      </c>
      <c r="J22" s="28">
        <v>9.2799999999999994</v>
      </c>
      <c r="K22" s="12">
        <f>RANK(J23,J3:J24,1)</f>
        <v>13</v>
      </c>
      <c r="L22" s="14">
        <f t="shared" si="1"/>
        <v>31</v>
      </c>
      <c r="M22" s="16">
        <v>16</v>
      </c>
    </row>
    <row r="23" spans="1:42">
      <c r="A23" s="29"/>
      <c r="B23" s="13" t="s">
        <v>37</v>
      </c>
      <c r="C23" s="13" t="s">
        <v>43</v>
      </c>
      <c r="D23" s="13" t="s">
        <v>84</v>
      </c>
      <c r="E23" s="13" t="s">
        <v>81</v>
      </c>
      <c r="F23" s="14">
        <v>40</v>
      </c>
      <c r="G23" s="15">
        <v>41</v>
      </c>
      <c r="H23" s="15">
        <f t="shared" si="0"/>
        <v>1640</v>
      </c>
      <c r="I23" s="16">
        <f>RANK(H23,H3:H24,0)</f>
        <v>17</v>
      </c>
      <c r="J23" s="26">
        <v>6.38</v>
      </c>
      <c r="K23" s="12">
        <f>RANK(J23,J3:J24,1)</f>
        <v>13</v>
      </c>
      <c r="L23" s="14">
        <f t="shared" si="1"/>
        <v>30</v>
      </c>
      <c r="M23" s="16">
        <v>15</v>
      </c>
    </row>
    <row r="24" spans="1:42" ht="13" thickBot="1">
      <c r="A24" s="29"/>
      <c r="B24" s="18" t="s">
        <v>89</v>
      </c>
      <c r="C24" s="18" t="s">
        <v>32</v>
      </c>
      <c r="D24" s="18" t="s">
        <v>84</v>
      </c>
      <c r="E24" s="13" t="s">
        <v>81</v>
      </c>
      <c r="F24" s="19">
        <v>40</v>
      </c>
      <c r="G24" s="20">
        <v>35</v>
      </c>
      <c r="H24" s="20">
        <f t="shared" si="0"/>
        <v>1400</v>
      </c>
      <c r="I24" s="16">
        <f>RANK(H24,H3:H24,0)</f>
        <v>21</v>
      </c>
      <c r="J24" s="27" t="s">
        <v>93</v>
      </c>
      <c r="K24" s="12" t="e">
        <f>RANK(J24,J3:J24,1)</f>
        <v>#VALUE!</v>
      </c>
      <c r="L24" s="19" t="e">
        <f t="shared" si="1"/>
        <v>#VALUE!</v>
      </c>
      <c r="M24" s="2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22" customFormat="1" ht="17" customHeight="1" thickTop="1" thickBot="1">
      <c r="A25" s="29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42" ht="13" thickTop="1">
      <c r="A26" s="29"/>
      <c r="B26" s="8" t="s">
        <v>61</v>
      </c>
      <c r="C26" s="8" t="s">
        <v>62</v>
      </c>
      <c r="D26" s="8" t="s">
        <v>84</v>
      </c>
      <c r="E26" s="8" t="s">
        <v>82</v>
      </c>
      <c r="F26" s="9">
        <v>30</v>
      </c>
      <c r="G26" s="10">
        <v>43</v>
      </c>
      <c r="H26" s="10">
        <f t="shared" si="0"/>
        <v>1290</v>
      </c>
      <c r="I26" s="11">
        <f>RANK(H26,H26:H38,0)</f>
        <v>8</v>
      </c>
      <c r="J26" s="25">
        <v>6.46</v>
      </c>
      <c r="K26" s="12">
        <f>RANK(J26,J26:J38,1)</f>
        <v>5</v>
      </c>
      <c r="L26" s="9">
        <f t="shared" si="1"/>
        <v>13</v>
      </c>
      <c r="M26" s="11">
        <v>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>
      <c r="A27" s="29"/>
      <c r="B27" s="13" t="s">
        <v>63</v>
      </c>
      <c r="C27" s="13" t="s">
        <v>64</v>
      </c>
      <c r="D27" s="13" t="s">
        <v>84</v>
      </c>
      <c r="E27" s="8" t="s">
        <v>82</v>
      </c>
      <c r="F27" s="14">
        <v>30</v>
      </c>
      <c r="G27" s="15">
        <v>45</v>
      </c>
      <c r="H27" s="15">
        <f t="shared" si="0"/>
        <v>1350</v>
      </c>
      <c r="I27" s="11">
        <f>RANK(H27,H26:H38,0)</f>
        <v>6</v>
      </c>
      <c r="J27" s="26">
        <v>7.09</v>
      </c>
      <c r="K27" s="12">
        <f>RANK(J27,J26:J38,1)</f>
        <v>7</v>
      </c>
      <c r="L27" s="14">
        <f t="shared" si="1"/>
        <v>13</v>
      </c>
      <c r="M27" s="16">
        <v>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>
      <c r="A28" s="29"/>
      <c r="B28" s="13" t="s">
        <v>26</v>
      </c>
      <c r="C28" s="13" t="s">
        <v>27</v>
      </c>
      <c r="D28" s="13" t="s">
        <v>84</v>
      </c>
      <c r="E28" s="8" t="s">
        <v>82</v>
      </c>
      <c r="F28" s="14">
        <v>30</v>
      </c>
      <c r="G28" s="15">
        <v>33</v>
      </c>
      <c r="H28" s="15">
        <f t="shared" si="0"/>
        <v>990</v>
      </c>
      <c r="I28" s="11">
        <f>RANK(H28,H26:H38,0)</f>
        <v>12</v>
      </c>
      <c r="J28" s="26" t="s">
        <v>92</v>
      </c>
      <c r="K28" s="12" t="e">
        <f>RANK(J28,J26:J38,1)</f>
        <v>#VALUE!</v>
      </c>
      <c r="L28" s="14" t="e">
        <f t="shared" si="1"/>
        <v>#VALUE!</v>
      </c>
      <c r="M28" s="16"/>
    </row>
    <row r="29" spans="1:42">
      <c r="A29" s="29" t="s">
        <v>12</v>
      </c>
      <c r="B29" s="13" t="s">
        <v>90</v>
      </c>
      <c r="C29" s="13" t="s">
        <v>91</v>
      </c>
      <c r="D29" s="13" t="s">
        <v>84</v>
      </c>
      <c r="E29" s="8" t="s">
        <v>82</v>
      </c>
      <c r="F29" s="14">
        <v>42.5</v>
      </c>
      <c r="G29" s="15">
        <v>38</v>
      </c>
      <c r="H29" s="15">
        <f t="shared" si="0"/>
        <v>1615</v>
      </c>
      <c r="I29" s="11">
        <f>RANK(H29,H26:H38,0)</f>
        <v>2</v>
      </c>
      <c r="J29" s="26">
        <v>6.51</v>
      </c>
      <c r="K29" s="12">
        <f>RANK(J29,J26:J38,1)</f>
        <v>6</v>
      </c>
      <c r="L29" s="14">
        <f t="shared" si="1"/>
        <v>8</v>
      </c>
      <c r="M29" s="16">
        <v>4</v>
      </c>
    </row>
    <row r="30" spans="1:42">
      <c r="A30" s="29"/>
      <c r="B30" s="53" t="s">
        <v>67</v>
      </c>
      <c r="C30" s="53" t="s">
        <v>68</v>
      </c>
      <c r="D30" s="53" t="s">
        <v>84</v>
      </c>
      <c r="E30" s="46" t="s">
        <v>82</v>
      </c>
      <c r="F30" s="54">
        <v>42.5</v>
      </c>
      <c r="G30" s="55">
        <v>36</v>
      </c>
      <c r="H30" s="55">
        <f t="shared" si="0"/>
        <v>1530</v>
      </c>
      <c r="I30" s="49">
        <f>RANK(H30,H26:H38,0)</f>
        <v>3</v>
      </c>
      <c r="J30" s="56">
        <v>5.47</v>
      </c>
      <c r="K30" s="51">
        <f>RANK(J30,J26:J38,1)</f>
        <v>2</v>
      </c>
      <c r="L30" s="54">
        <f t="shared" si="1"/>
        <v>5</v>
      </c>
      <c r="M30" s="57">
        <v>2</v>
      </c>
      <c r="N30" s="2" t="s">
        <v>95</v>
      </c>
    </row>
    <row r="31" spans="1:42">
      <c r="A31" s="29"/>
      <c r="B31" s="13" t="s">
        <v>69</v>
      </c>
      <c r="C31" s="13" t="s">
        <v>70</v>
      </c>
      <c r="D31" s="13" t="s">
        <v>84</v>
      </c>
      <c r="E31" s="8" t="s">
        <v>82</v>
      </c>
      <c r="F31" s="14">
        <v>32.5</v>
      </c>
      <c r="G31" s="15">
        <v>40</v>
      </c>
      <c r="H31" s="15">
        <f t="shared" si="0"/>
        <v>1300</v>
      </c>
      <c r="I31" s="11">
        <f>RANK(H31,H26:H38,0)</f>
        <v>7</v>
      </c>
      <c r="J31" s="26">
        <v>6.05</v>
      </c>
      <c r="K31" s="12">
        <f>RANK(J31,J26:J38,1)</f>
        <v>4</v>
      </c>
      <c r="L31" s="14">
        <f t="shared" si="1"/>
        <v>11</v>
      </c>
      <c r="M31" s="16">
        <v>5</v>
      </c>
    </row>
    <row r="32" spans="1:42">
      <c r="A32" s="29"/>
      <c r="B32" s="53" t="s">
        <v>71</v>
      </c>
      <c r="C32" s="53" t="s">
        <v>72</v>
      </c>
      <c r="D32" s="53" t="s">
        <v>84</v>
      </c>
      <c r="E32" s="46" t="s">
        <v>82</v>
      </c>
      <c r="F32" s="54">
        <v>40</v>
      </c>
      <c r="G32" s="55">
        <v>44</v>
      </c>
      <c r="H32" s="55">
        <f t="shared" si="0"/>
        <v>1760</v>
      </c>
      <c r="I32" s="49">
        <f>RANK(H32,H26:H38,0)</f>
        <v>1</v>
      </c>
      <c r="J32" s="56">
        <v>5.07</v>
      </c>
      <c r="K32" s="51">
        <f>RANK(J32,J26:J38,1)</f>
        <v>1</v>
      </c>
      <c r="L32" s="54">
        <f t="shared" si="1"/>
        <v>2</v>
      </c>
      <c r="M32" s="57">
        <v>1</v>
      </c>
      <c r="N32" s="2" t="s">
        <v>94</v>
      </c>
    </row>
    <row r="33" spans="1:14">
      <c r="A33" s="29"/>
      <c r="B33" s="13" t="s">
        <v>73</v>
      </c>
      <c r="C33" s="13" t="s">
        <v>74</v>
      </c>
      <c r="D33" s="13" t="s">
        <v>84</v>
      </c>
      <c r="E33" s="8" t="s">
        <v>82</v>
      </c>
      <c r="F33" s="14">
        <v>30</v>
      </c>
      <c r="G33" s="15">
        <v>42</v>
      </c>
      <c r="H33" s="15">
        <f t="shared" si="0"/>
        <v>1260</v>
      </c>
      <c r="I33" s="11">
        <f>RANK(H33,H26:H38,0)</f>
        <v>9</v>
      </c>
      <c r="J33" s="26">
        <v>8.5500000000000007</v>
      </c>
      <c r="K33" s="12">
        <f>RANK(J33,J26:J38,1)</f>
        <v>11</v>
      </c>
      <c r="L33" s="14">
        <f t="shared" si="1"/>
        <v>20</v>
      </c>
      <c r="M33" s="16">
        <v>10</v>
      </c>
    </row>
    <row r="34" spans="1:14">
      <c r="A34" s="29"/>
      <c r="B34" s="13" t="s">
        <v>75</v>
      </c>
      <c r="C34" s="13" t="s">
        <v>76</v>
      </c>
      <c r="D34" s="13" t="s">
        <v>84</v>
      </c>
      <c r="E34" s="8" t="s">
        <v>82</v>
      </c>
      <c r="F34" s="14">
        <v>27.5</v>
      </c>
      <c r="G34" s="15">
        <v>30</v>
      </c>
      <c r="H34" s="15">
        <f t="shared" si="0"/>
        <v>825</v>
      </c>
      <c r="I34" s="11">
        <f>RANK(H34,H26:H38,0)</f>
        <v>13</v>
      </c>
      <c r="J34" s="26">
        <v>9.33</v>
      </c>
      <c r="K34" s="12">
        <f>RANK(J34,J26:J38,1)</f>
        <v>12</v>
      </c>
      <c r="L34" s="14">
        <f t="shared" si="1"/>
        <v>25</v>
      </c>
      <c r="M34" s="16">
        <v>12</v>
      </c>
    </row>
    <row r="35" spans="1:14">
      <c r="A35" s="29"/>
      <c r="B35" s="13" t="s">
        <v>77</v>
      </c>
      <c r="C35" s="13" t="s">
        <v>78</v>
      </c>
      <c r="D35" s="13" t="s">
        <v>84</v>
      </c>
      <c r="E35" s="8" t="s">
        <v>82</v>
      </c>
      <c r="F35" s="14">
        <v>27.5</v>
      </c>
      <c r="G35" s="15">
        <v>53</v>
      </c>
      <c r="H35" s="15">
        <f t="shared" si="0"/>
        <v>1457.5</v>
      </c>
      <c r="I35" s="11">
        <f>RANK(H35,H26:H38,0)</f>
        <v>5</v>
      </c>
      <c r="J35" s="26">
        <v>7.4</v>
      </c>
      <c r="K35" s="12">
        <f>RANK(J35,J26:J38,1)</f>
        <v>8</v>
      </c>
      <c r="L35" s="14">
        <f t="shared" si="1"/>
        <v>13</v>
      </c>
      <c r="M35" s="16">
        <v>6</v>
      </c>
    </row>
    <row r="36" spans="1:14">
      <c r="A36" s="29"/>
      <c r="B36" s="13" t="s">
        <v>79</v>
      </c>
      <c r="C36" s="13" t="s">
        <v>80</v>
      </c>
      <c r="D36" s="13" t="s">
        <v>84</v>
      </c>
      <c r="E36" s="8" t="s">
        <v>82</v>
      </c>
      <c r="F36" s="14">
        <v>30</v>
      </c>
      <c r="G36" s="15">
        <v>40</v>
      </c>
      <c r="H36" s="15">
        <f t="shared" si="0"/>
        <v>1200</v>
      </c>
      <c r="I36" s="11">
        <f>RANK(H36,H26:H38,0)</f>
        <v>10</v>
      </c>
      <c r="J36" s="26">
        <v>7.57</v>
      </c>
      <c r="K36" s="12">
        <f>RANK(J36,J26:J38,1)</f>
        <v>9</v>
      </c>
      <c r="L36" s="14">
        <f t="shared" si="1"/>
        <v>19</v>
      </c>
      <c r="M36" s="16">
        <v>9</v>
      </c>
    </row>
    <row r="37" spans="1:14">
      <c r="A37" s="29"/>
      <c r="B37" s="13" t="s">
        <v>65</v>
      </c>
      <c r="C37" s="13" t="s">
        <v>66</v>
      </c>
      <c r="D37" s="13" t="s">
        <v>84</v>
      </c>
      <c r="E37" s="8" t="s">
        <v>82</v>
      </c>
      <c r="F37" s="14">
        <v>40</v>
      </c>
      <c r="G37" s="15">
        <v>30</v>
      </c>
      <c r="H37" s="15">
        <f t="shared" si="0"/>
        <v>1200</v>
      </c>
      <c r="I37" s="11">
        <f>RANK(H37,H26:H38,0)</f>
        <v>10</v>
      </c>
      <c r="J37" s="26">
        <v>7.59</v>
      </c>
      <c r="K37" s="12">
        <f>RANK(J37,J26:J38,1)</f>
        <v>10</v>
      </c>
      <c r="L37" s="14">
        <f t="shared" si="1"/>
        <v>20</v>
      </c>
      <c r="M37" s="16">
        <v>10</v>
      </c>
    </row>
    <row r="38" spans="1:14" ht="13" thickBot="1">
      <c r="A38" s="30"/>
      <c r="B38" s="45" t="s">
        <v>45</v>
      </c>
      <c r="C38" s="45" t="s">
        <v>46</v>
      </c>
      <c r="D38" s="45" t="s">
        <v>84</v>
      </c>
      <c r="E38" s="46" t="s">
        <v>82</v>
      </c>
      <c r="F38" s="47">
        <v>35</v>
      </c>
      <c r="G38" s="48">
        <v>42</v>
      </c>
      <c r="H38" s="48">
        <f t="shared" si="0"/>
        <v>1470</v>
      </c>
      <c r="I38" s="49">
        <f>RANK(H38,H26:H38,0)</f>
        <v>4</v>
      </c>
      <c r="J38" s="50">
        <v>5.59</v>
      </c>
      <c r="K38" s="51">
        <f>RANK(J38,J26:J38,1)</f>
        <v>3</v>
      </c>
      <c r="L38" s="47">
        <f t="shared" si="1"/>
        <v>7</v>
      </c>
      <c r="M38" s="52">
        <v>3</v>
      </c>
      <c r="N38" s="2" t="s">
        <v>97</v>
      </c>
    </row>
  </sheetData>
  <mergeCells count="11">
    <mergeCell ref="A14:A21"/>
    <mergeCell ref="A22:A28"/>
    <mergeCell ref="A29:A38"/>
    <mergeCell ref="F1:I1"/>
    <mergeCell ref="B25:M25"/>
    <mergeCell ref="B1:C2"/>
    <mergeCell ref="J1:K1"/>
    <mergeCell ref="A1:A2"/>
    <mergeCell ref="L1:M1"/>
    <mergeCell ref="A3:A8"/>
    <mergeCell ref="A9:A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Score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dcterms:created xsi:type="dcterms:W3CDTF">2014-02-19T16:27:08Z</dcterms:created>
  <dcterms:modified xsi:type="dcterms:W3CDTF">2014-02-22T11:44:08Z</dcterms:modified>
</cp:coreProperties>
</file>